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workbookPr/>
  <mc:AlternateContent xmlns:mc="http://schemas.openxmlformats.org/markup-compatibility/2006">
    <mc:Choice Requires="x15">
      <x15ac:absPath xmlns:x15ac="http://schemas.microsoft.com/office/spreadsheetml/2010/11/ac" url="C:\Users\Charles\Dropbox\Offshore Multihull Association Folder\OffshoreMultihull Website\race results\"/>
    </mc:Choice>
  </mc:AlternateContent>
  <xr:revisionPtr revIDLastSave="0" documentId="8_{EAD5BC69-5077-44A1-A753-D93998716B74}" xr6:coauthVersionLast="34" xr6:coauthVersionMax="34" xr10:uidLastSave="{00000000-0000-0000-0000-000000000000}"/>
  <bookViews>
    <workbookView xWindow="0" yWindow="0" windowWidth="17388" windowHeight="7008" tabRatio="500" xr2:uid="{00000000-000D-0000-FFFF-FFFF00000000}"/>
  </bookViews>
  <sheets>
    <sheet name="BVI18" sheetId="3" r:id="rId1"/>
    <sheet name="BVI18 R1" sheetId="2" r:id="rId2"/>
    <sheet name="BVI18 R2" sheetId="8" r:id="rId3"/>
    <sheet name="BVI18 R3" sheetId="4" r:id="rId4"/>
    <sheet name="BVI18 R4" sheetId="6" r:id="rId5"/>
    <sheet name="BVI18 R5" sheetId="7" r:id="rId6"/>
    <sheet name="BVI18-R2 prelim" sheetId="1" r:id="rId7"/>
  </sheets>
  <calcPr calcId="179017" concurrentCalc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0" i="3" l="1"/>
  <c r="D15" i="8"/>
  <c r="D20" i="8"/>
  <c r="D19" i="8"/>
  <c r="D18" i="8"/>
  <c r="D17" i="8"/>
  <c r="D16" i="8"/>
  <c r="B9" i="8"/>
  <c r="D19" i="7"/>
  <c r="D18" i="7"/>
  <c r="D17" i="7"/>
  <c r="D16" i="7"/>
  <c r="D15" i="7"/>
  <c r="B10" i="7"/>
  <c r="D20" i="6"/>
  <c r="D19" i="6"/>
  <c r="D18" i="6"/>
  <c r="D16" i="6"/>
  <c r="D17" i="6"/>
  <c r="D15" i="6"/>
  <c r="B12" i="6"/>
  <c r="D20" i="2"/>
  <c r="D19" i="2"/>
  <c r="D18" i="2"/>
  <c r="D17" i="2"/>
  <c r="D16" i="2"/>
  <c r="D20" i="1"/>
  <c r="D19" i="1"/>
  <c r="D18" i="1"/>
  <c r="D17" i="1"/>
  <c r="D16" i="1"/>
  <c r="D20" i="4"/>
  <c r="D19" i="4"/>
  <c r="D18" i="4"/>
  <c r="D17" i="4"/>
  <c r="D16" i="4"/>
  <c r="D15" i="4"/>
  <c r="L10" i="4"/>
  <c r="L9" i="4"/>
  <c r="L8" i="4"/>
  <c r="L7" i="4"/>
  <c r="L6" i="4"/>
  <c r="B11" i="4"/>
  <c r="H9" i="3"/>
  <c r="H8" i="3"/>
  <c r="H7" i="3"/>
  <c r="H5" i="3"/>
  <c r="H6" i="3"/>
  <c r="B12" i="2"/>
  <c r="D15" i="2"/>
  <c r="B9" i="1"/>
  <c r="D15" i="1"/>
</calcChain>
</file>

<file path=xl/sharedStrings.xml><?xml version="1.0" encoding="utf-8"?>
<sst xmlns="http://schemas.openxmlformats.org/spreadsheetml/2006/main" count="153" uniqueCount="35">
  <si>
    <t>Boat</t>
  </si>
  <si>
    <t>ET</t>
  </si>
  <si>
    <t>CorrTime</t>
  </si>
  <si>
    <t>Delta</t>
  </si>
  <si>
    <t>Implied Wind</t>
  </si>
  <si>
    <t>FT</t>
  </si>
  <si>
    <t>Flow</t>
  </si>
  <si>
    <t>Elvis</t>
  </si>
  <si>
    <t>Falcon</t>
  </si>
  <si>
    <t>Nala</t>
  </si>
  <si>
    <t>Moementum</t>
  </si>
  <si>
    <t>Wow</t>
  </si>
  <si>
    <t>Leg</t>
  </si>
  <si>
    <t>Distance</t>
  </si>
  <si>
    <t>Bearing</t>
  </si>
  <si>
    <t>TWD</t>
  </si>
  <si>
    <t>Regatta</t>
  </si>
  <si>
    <t>BVI18</t>
  </si>
  <si>
    <t>Race</t>
  </si>
  <si>
    <t>R2</t>
  </si>
  <si>
    <t>Start Time</t>
  </si>
  <si>
    <t>Total</t>
  </si>
  <si>
    <t>leg</t>
  </si>
  <si>
    <t>distance</t>
  </si>
  <si>
    <t>bearing</t>
  </si>
  <si>
    <t>Twd</t>
  </si>
  <si>
    <t>R1</t>
  </si>
  <si>
    <t>R3</t>
  </si>
  <si>
    <t>R4</t>
  </si>
  <si>
    <t>R5</t>
  </si>
  <si>
    <t>BVI Spring Regatta 2018</t>
  </si>
  <si>
    <t>TWDs</t>
  </si>
  <si>
    <t>delta</t>
  </si>
  <si>
    <t>DNF</t>
  </si>
  <si>
    <t>March-30-April 1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</si>
</sst>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0.0000"/>
  </numFmts>
  <fonts count="6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7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21" fontId="0" fillId="0" borderId="0" xfId="0" applyNumberFormat="1" applyAlignment="1">
      <alignment horizontal="center"/>
    </xf>
    <xf numFmtId="45" fontId="2" fillId="0" borderId="0" xfId="0" applyNumberFormat="1" applyFont="1" applyAlignment="1">
      <alignment horizontal="center"/>
    </xf>
    <xf numFmtId="45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2" fillId="0" borderId="0" xfId="0" applyFont="1"/>
    <xf numFmtId="21" fontId="2" fillId="0" borderId="0" xfId="0" applyNumberFormat="1" applyFont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1" fontId="2" fillId="0" borderId="0" xfId="0" applyNumberFormat="1" applyFont="1" applyAlignment="1">
      <alignment horizontal="center"/>
    </xf>
    <xf numFmtId="1" fontId="0" fillId="0" borderId="0" xfId="1" applyNumberFormat="1" applyFont="1" applyAlignment="1">
      <alignment horizontal="center"/>
    </xf>
    <xf numFmtId="45" fontId="5" fillId="0" borderId="0" xfId="0" applyNumberFormat="1" applyFont="1" applyAlignment="1">
      <alignment horizontal="center"/>
    </xf>
    <xf numFmtId="21" fontId="0" fillId="0" borderId="0" xfId="0" applyNumberFormat="1"/>
  </cellXfs>
  <cellStyles count="4">
    <cellStyle name="Comma" xfId="1" builtinId="3"/>
    <cellStyle name="Followed Hyperlink" xfId="3" builtinId="9" hidden="1"/>
    <cellStyle name="Hyperlink" xfId="2" builtinId="8" hidden="1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1"/>
  <sheetViews>
    <sheetView tabSelected="1" workbookViewId="0">
      <selection activeCell="J15" sqref="J15"/>
    </sheetView>
  </sheetViews>
  <sheetFormatPr defaultColWidth="11.19921875" defaultRowHeight="15.6" x14ac:dyDescent="0.3"/>
  <cols>
    <col min="1" max="1" width="11.796875" bestFit="1" customWidth="1"/>
    <col min="2" max="8" width="5.69921875" customWidth="1"/>
  </cols>
  <sheetData>
    <row r="1" spans="1:12" x14ac:dyDescent="0.3">
      <c r="A1" s="7" t="s">
        <v>30</v>
      </c>
    </row>
    <row r="2" spans="1:12" x14ac:dyDescent="0.3">
      <c r="A2" t="s">
        <v>34</v>
      </c>
    </row>
    <row r="4" spans="1:12" x14ac:dyDescent="0.3">
      <c r="A4" s="9" t="s">
        <v>0</v>
      </c>
      <c r="B4" s="10" t="s">
        <v>26</v>
      </c>
      <c r="C4" s="10" t="s">
        <v>19</v>
      </c>
      <c r="D4" s="10" t="s">
        <v>27</v>
      </c>
      <c r="E4" s="10" t="s">
        <v>28</v>
      </c>
      <c r="F4" s="10" t="s">
        <v>29</v>
      </c>
      <c r="G4" s="10"/>
      <c r="H4" s="10" t="s">
        <v>21</v>
      </c>
    </row>
    <row r="5" spans="1:12" x14ac:dyDescent="0.3">
      <c r="A5" t="s">
        <v>6</v>
      </c>
      <c r="B5" s="2">
        <v>2</v>
      </c>
      <c r="C5" s="2">
        <v>1</v>
      </c>
      <c r="D5" s="2">
        <v>1</v>
      </c>
      <c r="E5" s="2">
        <v>1</v>
      </c>
      <c r="F5" s="2">
        <v>1</v>
      </c>
      <c r="G5" s="2"/>
      <c r="H5" s="1">
        <f t="shared" ref="H5:H9" si="0">SUM(B5:G5)</f>
        <v>6</v>
      </c>
      <c r="L5" s="11"/>
    </row>
    <row r="6" spans="1:12" x14ac:dyDescent="0.3">
      <c r="A6" t="s">
        <v>7</v>
      </c>
      <c r="B6" s="2">
        <v>1</v>
      </c>
      <c r="C6" s="2">
        <v>2</v>
      </c>
      <c r="D6" s="2">
        <v>2</v>
      </c>
      <c r="E6" s="2">
        <v>2</v>
      </c>
      <c r="F6" s="2">
        <v>4</v>
      </c>
      <c r="G6" s="2"/>
      <c r="H6" s="1">
        <f t="shared" si="0"/>
        <v>11</v>
      </c>
      <c r="L6" s="11"/>
    </row>
    <row r="7" spans="1:12" x14ac:dyDescent="0.3">
      <c r="A7" t="s">
        <v>9</v>
      </c>
      <c r="B7" s="2">
        <v>3</v>
      </c>
      <c r="C7" s="2">
        <v>3</v>
      </c>
      <c r="D7" s="2">
        <v>4</v>
      </c>
      <c r="E7" s="2">
        <v>3</v>
      </c>
      <c r="F7" s="2">
        <v>3</v>
      </c>
      <c r="G7" s="2"/>
      <c r="H7" s="1">
        <f t="shared" si="0"/>
        <v>16</v>
      </c>
      <c r="L7" s="11"/>
    </row>
    <row r="8" spans="1:12" x14ac:dyDescent="0.3">
      <c r="A8" t="s">
        <v>8</v>
      </c>
      <c r="B8" s="2">
        <v>4</v>
      </c>
      <c r="C8" s="2">
        <v>4</v>
      </c>
      <c r="D8" s="2">
        <v>3</v>
      </c>
      <c r="E8" s="2">
        <v>4</v>
      </c>
      <c r="F8" s="2">
        <v>2</v>
      </c>
      <c r="G8" s="2"/>
      <c r="H8" s="1">
        <f t="shared" si="0"/>
        <v>17</v>
      </c>
      <c r="L8" s="11"/>
    </row>
    <row r="9" spans="1:12" x14ac:dyDescent="0.3">
      <c r="A9" t="s">
        <v>11</v>
      </c>
      <c r="B9" s="2">
        <v>5</v>
      </c>
      <c r="C9" s="2">
        <v>6</v>
      </c>
      <c r="D9" s="2">
        <v>6</v>
      </c>
      <c r="E9" s="2">
        <v>5</v>
      </c>
      <c r="F9" s="2">
        <v>5</v>
      </c>
      <c r="G9" s="2"/>
      <c r="H9" s="1">
        <f t="shared" si="0"/>
        <v>27</v>
      </c>
      <c r="L9" s="11"/>
    </row>
    <row r="10" spans="1:12" x14ac:dyDescent="0.3">
      <c r="A10" t="s">
        <v>10</v>
      </c>
      <c r="B10" s="2">
        <v>6</v>
      </c>
      <c r="C10" s="2">
        <v>5</v>
      </c>
      <c r="D10" s="2">
        <v>5</v>
      </c>
      <c r="E10" s="2">
        <v>6</v>
      </c>
      <c r="F10" s="2" t="s">
        <v>33</v>
      </c>
      <c r="G10" s="2"/>
      <c r="H10" s="1">
        <f>SUM(B10:G10)+7</f>
        <v>29</v>
      </c>
      <c r="L10" s="11"/>
    </row>
    <row r="11" spans="1:12" x14ac:dyDescent="0.3">
      <c r="B11" s="2"/>
      <c r="C11" s="2"/>
    </row>
  </sheetData>
  <sortState ref="A5:H10">
    <sortCondition ref="H5:H10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0"/>
  <sheetViews>
    <sheetView workbookViewId="0">
      <selection activeCell="A11" sqref="A11"/>
    </sheetView>
  </sheetViews>
  <sheetFormatPr defaultColWidth="11.19921875" defaultRowHeight="15.6" x14ac:dyDescent="0.3"/>
  <cols>
    <col min="1" max="1" width="11.796875" bestFit="1" customWidth="1"/>
    <col min="2" max="2" width="8.296875" style="2" bestFit="1" customWidth="1"/>
    <col min="3" max="3" width="8.796875" style="2" bestFit="1" customWidth="1"/>
    <col min="4" max="4" width="7.19921875" style="2" bestFit="1" customWidth="1"/>
    <col min="5" max="5" width="12.296875" style="2" bestFit="1" customWidth="1"/>
    <col min="6" max="6" width="8.19921875" style="2" bestFit="1" customWidth="1"/>
  </cols>
  <sheetData>
    <row r="1" spans="1:6" x14ac:dyDescent="0.3">
      <c r="A1" s="7" t="s">
        <v>16</v>
      </c>
      <c r="B1" s="1" t="s">
        <v>17</v>
      </c>
    </row>
    <row r="2" spans="1:6" x14ac:dyDescent="0.3">
      <c r="A2" s="7" t="s">
        <v>18</v>
      </c>
      <c r="B2" s="1" t="s">
        <v>26</v>
      </c>
    </row>
    <row r="3" spans="1:6" x14ac:dyDescent="0.3">
      <c r="A3" s="7" t="s">
        <v>20</v>
      </c>
      <c r="B3" s="8">
        <v>0.42708333333333331</v>
      </c>
    </row>
    <row r="5" spans="1:6" x14ac:dyDescent="0.3">
      <c r="A5" s="2" t="s">
        <v>22</v>
      </c>
      <c r="B5" s="2" t="s">
        <v>23</v>
      </c>
      <c r="C5" s="2" t="s">
        <v>24</v>
      </c>
      <c r="D5" s="2" t="s">
        <v>25</v>
      </c>
    </row>
    <row r="6" spans="1:6" x14ac:dyDescent="0.3">
      <c r="A6" s="2">
        <v>1</v>
      </c>
      <c r="B6" s="2">
        <v>3</v>
      </c>
      <c r="C6" s="2">
        <v>84</v>
      </c>
      <c r="D6" s="2">
        <v>44</v>
      </c>
    </row>
    <row r="7" spans="1:6" x14ac:dyDescent="0.3">
      <c r="A7" s="2">
        <v>2</v>
      </c>
      <c r="B7" s="2">
        <v>6.6</v>
      </c>
      <c r="C7" s="2">
        <v>110</v>
      </c>
      <c r="D7" s="2">
        <v>44</v>
      </c>
    </row>
    <row r="8" spans="1:6" x14ac:dyDescent="0.3">
      <c r="A8" s="2">
        <v>3</v>
      </c>
      <c r="B8" s="2">
        <v>0.3</v>
      </c>
      <c r="C8" s="2">
        <v>177</v>
      </c>
      <c r="D8" s="2">
        <v>44</v>
      </c>
    </row>
    <row r="9" spans="1:6" x14ac:dyDescent="0.3">
      <c r="A9" s="2">
        <v>4</v>
      </c>
      <c r="B9" s="2">
        <v>0.7</v>
      </c>
      <c r="C9" s="2">
        <v>219</v>
      </c>
      <c r="D9" s="2">
        <v>44</v>
      </c>
    </row>
    <row r="10" spans="1:6" x14ac:dyDescent="0.3">
      <c r="A10" s="2">
        <v>5</v>
      </c>
      <c r="B10" s="2">
        <v>2.4</v>
      </c>
      <c r="C10" s="2">
        <v>301</v>
      </c>
      <c r="D10" s="2">
        <v>44</v>
      </c>
    </row>
    <row r="11" spans="1:6" x14ac:dyDescent="0.3">
      <c r="A11" s="2">
        <v>6</v>
      </c>
      <c r="B11" s="2">
        <v>3.7</v>
      </c>
      <c r="C11" s="2">
        <v>265</v>
      </c>
      <c r="D11" s="2">
        <v>44</v>
      </c>
    </row>
    <row r="12" spans="1:6" s="7" customFormat="1" x14ac:dyDescent="0.3">
      <c r="A12" s="1" t="s">
        <v>21</v>
      </c>
      <c r="B12" s="1">
        <f>SUM(B6:B11)</f>
        <v>16.7</v>
      </c>
      <c r="C12" s="1"/>
      <c r="D12" s="1"/>
      <c r="E12" s="1"/>
      <c r="F12" s="1"/>
    </row>
    <row r="14" spans="1:6" s="7" customFormat="1" x14ac:dyDescent="0.3">
      <c r="A14" s="7" t="s">
        <v>0</v>
      </c>
      <c r="B14" s="1" t="s">
        <v>1</v>
      </c>
      <c r="C14" s="1" t="s">
        <v>2</v>
      </c>
      <c r="D14" s="1" t="s">
        <v>3</v>
      </c>
      <c r="E14" s="1" t="s">
        <v>4</v>
      </c>
      <c r="F14" s="1" t="s">
        <v>5</v>
      </c>
    </row>
    <row r="15" spans="1:6" x14ac:dyDescent="0.3">
      <c r="A15" t="s">
        <v>7</v>
      </c>
      <c r="B15" s="3">
        <v>5.0104166666666672E-2</v>
      </c>
      <c r="C15" s="3">
        <v>5.0104166666666672E-2</v>
      </c>
      <c r="D15" s="5">
        <f>C15-C$15</f>
        <v>0</v>
      </c>
      <c r="E15" s="2">
        <v>16.456959999999999</v>
      </c>
      <c r="F15" s="3">
        <v>0.47718750000000004</v>
      </c>
    </row>
    <row r="16" spans="1:6" x14ac:dyDescent="0.3">
      <c r="A16" t="s">
        <v>6</v>
      </c>
      <c r="B16" s="3">
        <v>6.2488425925925926E-2</v>
      </c>
      <c r="C16" s="3">
        <v>5.4085648148148147E-2</v>
      </c>
      <c r="D16" s="15">
        <f>C16-C15</f>
        <v>3.9814814814814747E-3</v>
      </c>
      <c r="E16" s="2">
        <v>14.8537</v>
      </c>
      <c r="F16" s="3">
        <v>0.48957175925925928</v>
      </c>
    </row>
    <row r="17" spans="1:6" x14ac:dyDescent="0.3">
      <c r="A17" t="s">
        <v>9</v>
      </c>
      <c r="B17" s="3">
        <v>5.7152777777777775E-2</v>
      </c>
      <c r="C17" s="3">
        <v>5.5694444444444442E-2</v>
      </c>
      <c r="D17" s="15">
        <f t="shared" ref="D17:D20" si="0">C17-C16</f>
        <v>1.6087962962962957E-3</v>
      </c>
      <c r="E17" s="2">
        <v>14.33954</v>
      </c>
      <c r="F17" s="3">
        <v>0.48423611111111109</v>
      </c>
    </row>
    <row r="18" spans="1:6" x14ac:dyDescent="0.3">
      <c r="A18" t="s">
        <v>8</v>
      </c>
      <c r="B18" s="3">
        <v>6.2430555555555552E-2</v>
      </c>
      <c r="C18" s="3">
        <v>6.4085648148148142E-2</v>
      </c>
      <c r="D18" s="15">
        <f t="shared" si="0"/>
        <v>8.3912037037036993E-3</v>
      </c>
      <c r="E18" s="2">
        <v>12.336119999999999</v>
      </c>
      <c r="F18" s="3">
        <v>0.48951388888888886</v>
      </c>
    </row>
    <row r="19" spans="1:6" x14ac:dyDescent="0.3">
      <c r="A19" t="s">
        <v>11</v>
      </c>
      <c r="B19" s="3">
        <v>6.7824074074074078E-2</v>
      </c>
      <c r="C19" s="3">
        <v>6.5613425925925936E-2</v>
      </c>
      <c r="D19" s="15">
        <f t="shared" si="0"/>
        <v>1.5277777777777946E-3</v>
      </c>
      <c r="E19" s="2">
        <v>12.02966</v>
      </c>
      <c r="F19" s="3">
        <v>0.49490740740740741</v>
      </c>
    </row>
    <row r="20" spans="1:6" x14ac:dyDescent="0.3">
      <c r="A20" t="s">
        <v>10</v>
      </c>
      <c r="B20" s="3">
        <v>7.9143518518518516E-2</v>
      </c>
      <c r="C20" s="3">
        <v>6.8622685185185189E-2</v>
      </c>
      <c r="D20" s="15">
        <f t="shared" si="0"/>
        <v>3.0092592592592532E-3</v>
      </c>
      <c r="E20" s="2">
        <v>11.193479999999999</v>
      </c>
      <c r="F20" s="3">
        <v>0.5062268518518519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22"/>
  <sheetViews>
    <sheetView workbookViewId="0">
      <selection activeCell="D22" sqref="D22"/>
    </sheetView>
  </sheetViews>
  <sheetFormatPr defaultColWidth="11.19921875" defaultRowHeight="15.6" x14ac:dyDescent="0.3"/>
  <cols>
    <col min="5" max="5" width="12.296875" bestFit="1" customWidth="1"/>
  </cols>
  <sheetData>
    <row r="1" spans="1:8" x14ac:dyDescent="0.3">
      <c r="A1" s="7" t="s">
        <v>16</v>
      </c>
      <c r="B1" s="1" t="s">
        <v>17</v>
      </c>
      <c r="C1" s="2"/>
      <c r="D1" s="5"/>
      <c r="E1" s="2"/>
    </row>
    <row r="2" spans="1:8" x14ac:dyDescent="0.3">
      <c r="A2" s="7" t="s">
        <v>18</v>
      </c>
      <c r="B2" s="1" t="s">
        <v>19</v>
      </c>
      <c r="C2" s="2"/>
      <c r="D2" s="5"/>
      <c r="E2" s="2"/>
    </row>
    <row r="3" spans="1:8" x14ac:dyDescent="0.3">
      <c r="A3" s="7" t="s">
        <v>20</v>
      </c>
      <c r="B3" s="8">
        <v>0.52083333333333337</v>
      </c>
      <c r="C3" s="2"/>
      <c r="D3" s="5"/>
      <c r="E3" s="2"/>
    </row>
    <row r="4" spans="1:8" x14ac:dyDescent="0.3">
      <c r="B4" s="2"/>
      <c r="C4" s="2"/>
      <c r="D4" s="5"/>
      <c r="E4" s="2"/>
    </row>
    <row r="5" spans="1:8" x14ac:dyDescent="0.3">
      <c r="A5" s="1" t="s">
        <v>12</v>
      </c>
      <c r="B5" s="1" t="s">
        <v>13</v>
      </c>
      <c r="C5" s="1" t="s">
        <v>14</v>
      </c>
      <c r="D5" s="1" t="s">
        <v>15</v>
      </c>
      <c r="E5" s="1"/>
      <c r="F5" s="7"/>
    </row>
    <row r="6" spans="1:8" x14ac:dyDescent="0.3">
      <c r="A6" s="2">
        <v>1</v>
      </c>
      <c r="B6" s="2">
        <v>11.65</v>
      </c>
      <c r="C6" s="2">
        <v>59</v>
      </c>
      <c r="D6" s="2">
        <v>45</v>
      </c>
      <c r="E6" s="2"/>
    </row>
    <row r="7" spans="1:8" x14ac:dyDescent="0.3">
      <c r="A7" s="2">
        <v>2</v>
      </c>
      <c r="B7" s="2">
        <v>11.62</v>
      </c>
      <c r="C7" s="2">
        <v>233</v>
      </c>
      <c r="D7" s="2">
        <v>45</v>
      </c>
      <c r="E7" s="2"/>
    </row>
    <row r="8" spans="1:8" x14ac:dyDescent="0.3">
      <c r="A8" s="2">
        <v>3</v>
      </c>
      <c r="B8" s="2">
        <v>4.47</v>
      </c>
      <c r="C8" s="2">
        <v>307</v>
      </c>
      <c r="D8" s="2">
        <v>45</v>
      </c>
      <c r="E8" s="2"/>
    </row>
    <row r="9" spans="1:8" x14ac:dyDescent="0.3">
      <c r="A9" s="2" t="s">
        <v>21</v>
      </c>
      <c r="B9" s="2">
        <f>SUM(B6:B8)</f>
        <v>27.74</v>
      </c>
      <c r="C9" s="2"/>
      <c r="D9" s="5"/>
      <c r="E9" s="2"/>
    </row>
    <row r="10" spans="1:8" x14ac:dyDescent="0.3">
      <c r="B10" s="2"/>
      <c r="C10" s="2"/>
      <c r="D10" s="5"/>
      <c r="E10" s="2"/>
    </row>
    <row r="11" spans="1:8" x14ac:dyDescent="0.3">
      <c r="B11" s="2"/>
      <c r="C11" s="2"/>
      <c r="D11" s="5"/>
      <c r="E11" s="2"/>
    </row>
    <row r="12" spans="1:8" x14ac:dyDescent="0.3">
      <c r="B12" s="2"/>
      <c r="C12" s="2"/>
      <c r="D12" s="5"/>
      <c r="E12" s="2"/>
    </row>
    <row r="13" spans="1:8" x14ac:dyDescent="0.3">
      <c r="B13" s="2"/>
      <c r="C13" s="2"/>
      <c r="D13" s="5"/>
      <c r="E13" s="2"/>
    </row>
    <row r="14" spans="1:8" x14ac:dyDescent="0.3">
      <c r="A14" s="7" t="s">
        <v>0</v>
      </c>
      <c r="B14" s="1" t="s">
        <v>1</v>
      </c>
      <c r="C14" s="1" t="s">
        <v>2</v>
      </c>
      <c r="D14" s="4" t="s">
        <v>3</v>
      </c>
      <c r="E14" s="1" t="s">
        <v>4</v>
      </c>
      <c r="F14" s="1" t="s">
        <v>5</v>
      </c>
    </row>
    <row r="15" spans="1:8" x14ac:dyDescent="0.3">
      <c r="A15" t="s">
        <v>6</v>
      </c>
      <c r="B15" s="3">
        <v>0.13185185185185186</v>
      </c>
      <c r="C15" s="3">
        <v>0.13185185185185186</v>
      </c>
      <c r="D15" s="5">
        <f>C15-C15</f>
        <v>0</v>
      </c>
      <c r="E15" s="2">
        <v>14.33672</v>
      </c>
      <c r="F15" s="3">
        <v>0.65268518518518526</v>
      </c>
      <c r="G15" s="3"/>
      <c r="H15" s="16"/>
    </row>
    <row r="16" spans="1:8" x14ac:dyDescent="0.3">
      <c r="A16" t="s">
        <v>7</v>
      </c>
      <c r="B16" s="3">
        <v>0.11571759259259258</v>
      </c>
      <c r="C16" s="3">
        <v>0.13480324074074074</v>
      </c>
      <c r="D16" s="5">
        <f>C16-C15</f>
        <v>2.9513888888888784E-3</v>
      </c>
      <c r="E16" s="2">
        <v>13.89917</v>
      </c>
      <c r="F16" s="3">
        <v>0.63655092592592599</v>
      </c>
      <c r="G16" s="3"/>
      <c r="H16" s="16"/>
    </row>
    <row r="17" spans="1:8" x14ac:dyDescent="0.3">
      <c r="A17" t="s">
        <v>9</v>
      </c>
      <c r="B17" s="3">
        <v>0.12974537037037037</v>
      </c>
      <c r="C17" s="3">
        <v>0.14501157407407408</v>
      </c>
      <c r="D17" s="5">
        <f t="shared" ref="D17:D20" si="0">C17-C16</f>
        <v>1.0208333333333347E-2</v>
      </c>
      <c r="E17" s="2">
        <v>12.153829999999999</v>
      </c>
      <c r="F17" s="3">
        <v>0.65057870370370374</v>
      </c>
      <c r="G17" s="3"/>
      <c r="H17" s="16"/>
    </row>
    <row r="18" spans="1:8" x14ac:dyDescent="0.3">
      <c r="A18" t="s">
        <v>8</v>
      </c>
      <c r="B18" s="3">
        <v>0.13075231481481481</v>
      </c>
      <c r="C18" s="3">
        <v>0.14652777777777778</v>
      </c>
      <c r="D18" s="5">
        <f t="shared" si="0"/>
        <v>1.5162037037037002E-3</v>
      </c>
      <c r="E18" s="2">
        <v>12.01976</v>
      </c>
      <c r="F18" s="3">
        <v>0.65158564814814812</v>
      </c>
      <c r="G18" s="3"/>
      <c r="H18" s="16"/>
    </row>
    <row r="19" spans="1:8" x14ac:dyDescent="0.3">
      <c r="A19" t="s">
        <v>10</v>
      </c>
      <c r="B19" s="3">
        <v>0.17047453703703705</v>
      </c>
      <c r="C19" s="3">
        <v>0.16913194444444446</v>
      </c>
      <c r="D19" s="5">
        <f t="shared" si="0"/>
        <v>2.2604166666666675E-2</v>
      </c>
      <c r="E19" s="2">
        <v>10.55677</v>
      </c>
      <c r="F19" s="3">
        <v>0.69130787037037045</v>
      </c>
      <c r="G19" s="3"/>
      <c r="H19" s="16"/>
    </row>
    <row r="20" spans="1:8" x14ac:dyDescent="0.3">
      <c r="A20" t="s">
        <v>11</v>
      </c>
      <c r="B20" s="3">
        <v>0.15082175925925925</v>
      </c>
      <c r="C20" s="3">
        <v>0.17600694444444445</v>
      </c>
      <c r="D20" s="5">
        <f t="shared" si="0"/>
        <v>6.8749999999999922E-3</v>
      </c>
      <c r="E20" s="2">
        <v>9.9096799999999998</v>
      </c>
      <c r="F20" s="3">
        <v>0.6716550925925926</v>
      </c>
      <c r="G20" s="3"/>
      <c r="H20" s="16"/>
    </row>
    <row r="21" spans="1:8" x14ac:dyDescent="0.3">
      <c r="B21" s="2"/>
      <c r="C21" s="2"/>
      <c r="D21" s="5"/>
      <c r="E21" s="2"/>
      <c r="F21" s="2"/>
    </row>
    <row r="22" spans="1:8" x14ac:dyDescent="0.3">
      <c r="B22" s="2"/>
      <c r="C22" s="2"/>
      <c r="D22" s="5"/>
      <c r="E22" s="2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23"/>
  <sheetViews>
    <sheetView topLeftCell="A2" workbookViewId="0">
      <selection activeCell="D19" sqref="D19"/>
    </sheetView>
  </sheetViews>
  <sheetFormatPr defaultColWidth="11.19921875" defaultRowHeight="15.6" x14ac:dyDescent="0.3"/>
  <cols>
    <col min="1" max="1" width="13" customWidth="1"/>
    <col min="5" max="5" width="12.296875" bestFit="1" customWidth="1"/>
    <col min="10" max="11" width="0" hidden="1" customWidth="1"/>
    <col min="12" max="12" width="0" style="2" hidden="1" customWidth="1"/>
  </cols>
  <sheetData>
    <row r="1" spans="1:12" x14ac:dyDescent="0.3">
      <c r="A1" s="7" t="s">
        <v>16</v>
      </c>
      <c r="B1" s="1" t="s">
        <v>17</v>
      </c>
      <c r="C1" s="2"/>
      <c r="D1" s="2"/>
      <c r="E1" s="2"/>
      <c r="F1" s="2"/>
    </row>
    <row r="2" spans="1:12" x14ac:dyDescent="0.3">
      <c r="A2" s="7" t="s">
        <v>18</v>
      </c>
      <c r="B2" s="1" t="s">
        <v>27</v>
      </c>
      <c r="C2" s="2"/>
      <c r="D2" s="2"/>
      <c r="E2" s="2"/>
      <c r="F2" s="2"/>
    </row>
    <row r="3" spans="1:12" x14ac:dyDescent="0.3">
      <c r="A3" s="7" t="s">
        <v>20</v>
      </c>
      <c r="B3" s="8">
        <v>0.42708333333333331</v>
      </c>
      <c r="C3" s="2"/>
      <c r="D3" s="2"/>
      <c r="E3" s="2"/>
      <c r="F3" s="2"/>
    </row>
    <row r="4" spans="1:12" x14ac:dyDescent="0.3">
      <c r="B4" s="2"/>
      <c r="C4" s="2"/>
      <c r="D4" s="2"/>
      <c r="E4" s="2"/>
      <c r="F4" s="2"/>
      <c r="J4" s="2" t="s">
        <v>31</v>
      </c>
    </row>
    <row r="5" spans="1:12" x14ac:dyDescent="0.3">
      <c r="A5" s="1" t="s">
        <v>12</v>
      </c>
      <c r="B5" s="1" t="s">
        <v>13</v>
      </c>
      <c r="C5" s="1" t="s">
        <v>14</v>
      </c>
      <c r="D5" s="13" t="s">
        <v>15</v>
      </c>
      <c r="E5" s="2"/>
      <c r="F5" s="2"/>
      <c r="J5" s="2" t="s">
        <v>6</v>
      </c>
      <c r="K5" s="2" t="s">
        <v>7</v>
      </c>
      <c r="L5" s="2" t="s">
        <v>32</v>
      </c>
    </row>
    <row r="6" spans="1:12" x14ac:dyDescent="0.3">
      <c r="A6" s="2">
        <v>1</v>
      </c>
      <c r="B6" s="2">
        <v>6.22</v>
      </c>
      <c r="C6" s="2">
        <v>89</v>
      </c>
      <c r="D6" s="14">
        <v>68</v>
      </c>
      <c r="J6" s="2">
        <v>65</v>
      </c>
      <c r="K6" s="2">
        <v>70</v>
      </c>
      <c r="L6" s="2">
        <f>K6-J6</f>
        <v>5</v>
      </c>
    </row>
    <row r="7" spans="1:12" x14ac:dyDescent="0.3">
      <c r="A7" s="2">
        <v>2</v>
      </c>
      <c r="B7" s="2">
        <v>3.65</v>
      </c>
      <c r="C7" s="2">
        <v>128</v>
      </c>
      <c r="D7" s="14">
        <v>63</v>
      </c>
      <c r="J7" s="2">
        <v>60</v>
      </c>
      <c r="K7" s="2">
        <v>65</v>
      </c>
      <c r="L7" s="2">
        <f>K7-J7</f>
        <v>5</v>
      </c>
    </row>
    <row r="8" spans="1:12" x14ac:dyDescent="0.3">
      <c r="A8" s="2">
        <v>3</v>
      </c>
      <c r="B8" s="2">
        <v>1.18</v>
      </c>
      <c r="C8" s="2">
        <v>208</v>
      </c>
      <c r="D8" s="14">
        <v>73</v>
      </c>
      <c r="J8" s="2">
        <v>77</v>
      </c>
      <c r="K8" s="2">
        <v>69</v>
      </c>
      <c r="L8" s="2">
        <f>K8-J8</f>
        <v>-8</v>
      </c>
    </row>
    <row r="9" spans="1:12" x14ac:dyDescent="0.3">
      <c r="A9" s="2">
        <v>4</v>
      </c>
      <c r="B9" s="2">
        <v>2.48</v>
      </c>
      <c r="C9" s="2">
        <v>304</v>
      </c>
      <c r="D9" s="14">
        <v>80</v>
      </c>
      <c r="J9" s="2">
        <v>90</v>
      </c>
      <c r="K9" s="2">
        <v>69</v>
      </c>
      <c r="L9" s="2">
        <f>K9-J9</f>
        <v>-21</v>
      </c>
    </row>
    <row r="10" spans="1:12" x14ac:dyDescent="0.3">
      <c r="A10" s="2">
        <v>5</v>
      </c>
      <c r="B10" s="2">
        <v>3.7</v>
      </c>
      <c r="C10" s="2">
        <v>265</v>
      </c>
      <c r="D10" s="14">
        <v>58</v>
      </c>
      <c r="J10" s="2">
        <v>59</v>
      </c>
      <c r="K10" s="2">
        <v>56</v>
      </c>
      <c r="L10" s="2">
        <f>K10-J10</f>
        <v>-3</v>
      </c>
    </row>
    <row r="11" spans="1:12" x14ac:dyDescent="0.3">
      <c r="A11" s="1" t="s">
        <v>21</v>
      </c>
      <c r="B11" s="1">
        <f>SUM(B6:B10)</f>
        <v>17.23</v>
      </c>
      <c r="C11" s="1"/>
      <c r="D11" s="1"/>
      <c r="E11" s="2"/>
      <c r="F11" s="2"/>
    </row>
    <row r="12" spans="1:12" x14ac:dyDescent="0.3">
      <c r="E12" s="1"/>
      <c r="F12" s="1"/>
      <c r="G12" s="7"/>
      <c r="H12" s="7"/>
    </row>
    <row r="13" spans="1:12" x14ac:dyDescent="0.3">
      <c r="B13" s="2"/>
      <c r="C13" s="2"/>
      <c r="D13" s="2"/>
      <c r="E13" s="2"/>
      <c r="F13" s="2"/>
    </row>
    <row r="14" spans="1:12" x14ac:dyDescent="0.3">
      <c r="A14" s="7" t="s">
        <v>0</v>
      </c>
      <c r="B14" s="1" t="s">
        <v>1</v>
      </c>
      <c r="C14" s="1" t="s">
        <v>2</v>
      </c>
      <c r="D14" s="1" t="s">
        <v>3</v>
      </c>
      <c r="E14" s="1" t="s">
        <v>4</v>
      </c>
      <c r="F14" s="1" t="s">
        <v>5</v>
      </c>
      <c r="G14" s="7"/>
      <c r="H14" s="7"/>
    </row>
    <row r="15" spans="1:12" x14ac:dyDescent="0.3">
      <c r="A15" t="s">
        <v>6</v>
      </c>
      <c r="B15" s="3">
        <v>9.662037037037037E-2</v>
      </c>
      <c r="C15" s="3">
        <v>9.662037037037037E-2</v>
      </c>
      <c r="D15" s="5">
        <f>C15-C$15</f>
        <v>0</v>
      </c>
      <c r="E15" s="2">
        <v>10.41658</v>
      </c>
      <c r="F15" s="3">
        <v>0.52370370370370367</v>
      </c>
    </row>
    <row r="16" spans="1:12" x14ac:dyDescent="0.3">
      <c r="A16" t="s">
        <v>7</v>
      </c>
      <c r="B16" s="3">
        <v>8.2060185185185194E-2</v>
      </c>
      <c r="C16" s="3">
        <v>9.752314814814815E-2</v>
      </c>
      <c r="D16" s="15">
        <f>C16-C15</f>
        <v>9.0277777777778012E-4</v>
      </c>
      <c r="E16" s="2">
        <v>10.262119999999999</v>
      </c>
      <c r="F16" s="3">
        <v>0.50914351851851858</v>
      </c>
    </row>
    <row r="17" spans="1:6" x14ac:dyDescent="0.3">
      <c r="A17" t="s">
        <v>8</v>
      </c>
      <c r="B17" s="3">
        <v>0.1080787037037037</v>
      </c>
      <c r="C17" s="3">
        <v>0.10596064814814815</v>
      </c>
      <c r="D17" s="15">
        <f t="shared" ref="D17:D20" si="0">C17-C16</f>
        <v>8.4375000000000006E-3</v>
      </c>
      <c r="E17" s="2">
        <v>9.3644499999999997</v>
      </c>
      <c r="F17" s="3">
        <v>0.53516203703703702</v>
      </c>
    </row>
    <row r="18" spans="1:6" x14ac:dyDescent="0.3">
      <c r="A18" t="s">
        <v>9</v>
      </c>
      <c r="B18" s="3">
        <v>9.2881944444444434E-2</v>
      </c>
      <c r="C18" s="3">
        <v>0.1107523148148148</v>
      </c>
      <c r="D18" s="15">
        <f t="shared" si="0"/>
        <v>4.7916666666666524E-3</v>
      </c>
      <c r="E18" s="2">
        <v>8.8753299999999999</v>
      </c>
      <c r="F18" s="3">
        <v>0.51996527777777779</v>
      </c>
    </row>
    <row r="19" spans="1:6" x14ac:dyDescent="0.3">
      <c r="A19" t="s">
        <v>10</v>
      </c>
      <c r="B19" s="3">
        <v>0.12226851851851851</v>
      </c>
      <c r="C19" s="3">
        <v>0.12135416666666667</v>
      </c>
      <c r="D19" s="15">
        <f t="shared" si="0"/>
        <v>1.0601851851851862E-2</v>
      </c>
      <c r="E19" s="2">
        <v>7.8954500000000003</v>
      </c>
      <c r="F19" s="3">
        <v>0.54935185185185187</v>
      </c>
    </row>
    <row r="20" spans="1:6" x14ac:dyDescent="0.3">
      <c r="A20" t="s">
        <v>11</v>
      </c>
      <c r="B20" s="3">
        <v>0.10538194444444444</v>
      </c>
      <c r="C20" s="3">
        <v>0.12460648148148147</v>
      </c>
      <c r="D20" s="15">
        <f t="shared" si="0"/>
        <v>3.2523148148148051E-3</v>
      </c>
      <c r="E20" s="2">
        <v>7.6390599999999997</v>
      </c>
      <c r="F20" s="3">
        <v>0.53246527777777775</v>
      </c>
    </row>
    <row r="21" spans="1:6" x14ac:dyDescent="0.3">
      <c r="B21" s="2"/>
      <c r="C21" s="2"/>
      <c r="D21" s="2"/>
      <c r="E21" s="2"/>
      <c r="F21" s="2"/>
    </row>
    <row r="22" spans="1:6" x14ac:dyDescent="0.3">
      <c r="B22" s="2"/>
      <c r="C22" s="2"/>
      <c r="D22" s="2"/>
      <c r="E22" s="2"/>
      <c r="F22" s="2"/>
    </row>
    <row r="23" spans="1:6" x14ac:dyDescent="0.3">
      <c r="B23" s="2"/>
      <c r="C23" s="2"/>
      <c r="D23" s="2"/>
      <c r="E23" s="2"/>
      <c r="F23" s="2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27"/>
  <sheetViews>
    <sheetView zoomScale="92" workbookViewId="0">
      <selection activeCell="D20" sqref="D20"/>
    </sheetView>
  </sheetViews>
  <sheetFormatPr defaultColWidth="11.19921875" defaultRowHeight="15.6" x14ac:dyDescent="0.3"/>
  <cols>
    <col min="1" max="1" width="11.796875" bestFit="1" customWidth="1"/>
    <col min="5" max="5" width="12.296875" bestFit="1" customWidth="1"/>
  </cols>
  <sheetData>
    <row r="1" spans="1:8" x14ac:dyDescent="0.3">
      <c r="A1" s="7" t="s">
        <v>16</v>
      </c>
      <c r="B1" s="1" t="s">
        <v>17</v>
      </c>
      <c r="C1" s="2"/>
      <c r="D1" s="2"/>
      <c r="E1" s="2"/>
      <c r="F1" s="2"/>
    </row>
    <row r="2" spans="1:8" x14ac:dyDescent="0.3">
      <c r="A2" s="7" t="s">
        <v>18</v>
      </c>
      <c r="B2" s="1" t="s">
        <v>28</v>
      </c>
      <c r="C2" s="2"/>
      <c r="D2" s="2"/>
      <c r="E2" s="2"/>
      <c r="F2" s="2"/>
    </row>
    <row r="3" spans="1:8" x14ac:dyDescent="0.3">
      <c r="A3" s="7" t="s">
        <v>20</v>
      </c>
      <c r="B3" s="8">
        <v>0.5625</v>
      </c>
      <c r="C3" s="2"/>
      <c r="D3" s="2"/>
      <c r="E3" s="2"/>
      <c r="F3" s="2"/>
    </row>
    <row r="4" spans="1:8" x14ac:dyDescent="0.3">
      <c r="B4" s="2"/>
      <c r="C4" s="2"/>
      <c r="D4" s="2"/>
      <c r="E4" s="2"/>
      <c r="F4" s="2"/>
    </row>
    <row r="5" spans="1:8" x14ac:dyDescent="0.3">
      <c r="A5" s="1" t="s">
        <v>12</v>
      </c>
      <c r="B5" s="1" t="s">
        <v>13</v>
      </c>
      <c r="C5" s="1" t="s">
        <v>14</v>
      </c>
      <c r="D5" s="1" t="s">
        <v>15</v>
      </c>
      <c r="E5" s="2"/>
      <c r="F5" s="2"/>
    </row>
    <row r="6" spans="1:8" x14ac:dyDescent="0.3">
      <c r="A6" s="2">
        <v>1</v>
      </c>
      <c r="B6" s="2">
        <v>0.81</v>
      </c>
      <c r="C6" s="2">
        <v>68</v>
      </c>
      <c r="D6" s="2">
        <v>69</v>
      </c>
      <c r="E6" s="2"/>
      <c r="F6" s="2"/>
    </row>
    <row r="7" spans="1:8" x14ac:dyDescent="0.3">
      <c r="A7" s="2">
        <v>2</v>
      </c>
      <c r="B7" s="2">
        <v>2</v>
      </c>
      <c r="C7" s="2">
        <v>336</v>
      </c>
      <c r="D7" s="2">
        <v>70</v>
      </c>
      <c r="E7" s="2"/>
      <c r="F7" s="2"/>
    </row>
    <row r="8" spans="1:8" x14ac:dyDescent="0.3">
      <c r="A8" s="2">
        <v>3</v>
      </c>
      <c r="B8" s="2">
        <v>2.78</v>
      </c>
      <c r="C8" s="2">
        <v>165</v>
      </c>
      <c r="D8" s="2">
        <v>58</v>
      </c>
      <c r="E8" s="2"/>
      <c r="F8" s="2"/>
    </row>
    <row r="9" spans="1:8" x14ac:dyDescent="0.3">
      <c r="A9" s="2">
        <v>4</v>
      </c>
      <c r="B9" s="2">
        <v>0.36</v>
      </c>
      <c r="C9" s="2">
        <v>207</v>
      </c>
      <c r="D9" s="2">
        <v>51</v>
      </c>
      <c r="E9" s="2"/>
      <c r="F9" s="2"/>
    </row>
    <row r="10" spans="1:8" x14ac:dyDescent="0.3">
      <c r="A10" s="2">
        <v>5</v>
      </c>
      <c r="B10" s="2">
        <v>0.32</v>
      </c>
      <c r="C10" s="2">
        <v>298</v>
      </c>
      <c r="D10" s="2">
        <v>57</v>
      </c>
      <c r="E10" s="2"/>
      <c r="F10" s="2"/>
    </row>
    <row r="11" spans="1:8" x14ac:dyDescent="0.3">
      <c r="A11" s="2">
        <v>6</v>
      </c>
      <c r="B11" s="2">
        <v>4.2</v>
      </c>
      <c r="C11" s="2">
        <v>310</v>
      </c>
      <c r="D11" s="2">
        <v>65</v>
      </c>
      <c r="E11" s="2"/>
      <c r="F11" s="2"/>
    </row>
    <row r="12" spans="1:8" x14ac:dyDescent="0.3">
      <c r="A12" s="1" t="s">
        <v>21</v>
      </c>
      <c r="B12" s="1">
        <f>SUM(B6:B11)</f>
        <v>10.47</v>
      </c>
      <c r="C12" s="2"/>
      <c r="D12" s="2"/>
      <c r="E12" s="2"/>
      <c r="F12" s="2"/>
    </row>
    <row r="13" spans="1:8" x14ac:dyDescent="0.3">
      <c r="B13" s="2"/>
      <c r="C13" s="2"/>
      <c r="D13" s="2"/>
      <c r="E13" s="2"/>
      <c r="F13" s="2"/>
    </row>
    <row r="14" spans="1:8" x14ac:dyDescent="0.3">
      <c r="A14" s="12" t="s">
        <v>0</v>
      </c>
      <c r="B14" s="1" t="s">
        <v>1</v>
      </c>
      <c r="C14" s="1" t="s">
        <v>2</v>
      </c>
      <c r="D14" s="1" t="s">
        <v>3</v>
      </c>
      <c r="E14" s="1" t="s">
        <v>4</v>
      </c>
      <c r="F14" s="1" t="s">
        <v>5</v>
      </c>
      <c r="G14" s="7"/>
    </row>
    <row r="15" spans="1:8" x14ac:dyDescent="0.3">
      <c r="A15" s="11" t="s">
        <v>6</v>
      </c>
      <c r="B15" s="3">
        <v>4.780092592592592E-2</v>
      </c>
      <c r="C15" s="3">
        <v>4.780092592592592E-2</v>
      </c>
      <c r="D15" s="5">
        <f>C15-C$15</f>
        <v>0</v>
      </c>
      <c r="E15" s="2">
        <v>9.4417000000000009</v>
      </c>
      <c r="F15" s="3">
        <v>0.61030092592592589</v>
      </c>
      <c r="H15" s="16"/>
    </row>
    <row r="16" spans="1:8" x14ac:dyDescent="0.3">
      <c r="A16" s="11" t="s">
        <v>7</v>
      </c>
      <c r="B16" s="3">
        <v>4.1458333333333333E-2</v>
      </c>
      <c r="C16" s="3">
        <v>4.9756944444444444E-2</v>
      </c>
      <c r="D16" s="15">
        <f>C16-C15</f>
        <v>1.9560185185185236E-3</v>
      </c>
      <c r="E16" s="2">
        <v>8.7767400000000002</v>
      </c>
      <c r="F16" s="3">
        <v>0.60395833333333326</v>
      </c>
      <c r="H16" s="16"/>
    </row>
    <row r="17" spans="1:8" x14ac:dyDescent="0.3">
      <c r="A17" s="11" t="s">
        <v>9</v>
      </c>
      <c r="B17" s="3">
        <v>4.6064814814814815E-2</v>
      </c>
      <c r="C17" s="3">
        <v>4.9849537037037039E-2</v>
      </c>
      <c r="D17" s="15">
        <f>C17-C16</f>
        <v>9.2592592592595502E-5</v>
      </c>
      <c r="E17" s="2">
        <v>8.7517099999999992</v>
      </c>
      <c r="F17" s="3">
        <v>0.60856481481481484</v>
      </c>
      <c r="H17" s="16"/>
    </row>
    <row r="18" spans="1:8" x14ac:dyDescent="0.3">
      <c r="A18" s="11" t="s">
        <v>8</v>
      </c>
      <c r="B18" s="3">
        <v>4.746527777777778E-2</v>
      </c>
      <c r="C18" s="3">
        <v>5.2499999999999998E-2</v>
      </c>
      <c r="D18" s="15">
        <f>C18-C17</f>
        <v>2.6504629629629586E-3</v>
      </c>
      <c r="E18" s="2">
        <v>8.2317300000000007</v>
      </c>
      <c r="F18" s="3">
        <v>0.60996527777777776</v>
      </c>
      <c r="H18" s="16"/>
    </row>
    <row r="19" spans="1:8" x14ac:dyDescent="0.3">
      <c r="A19" s="11" t="s">
        <v>11</v>
      </c>
      <c r="B19" s="3">
        <v>4.8784722222222222E-2</v>
      </c>
      <c r="C19" s="3">
        <v>5.3703703703703698E-2</v>
      </c>
      <c r="D19" s="15">
        <f>C19-C18</f>
        <v>1.2037037037036999E-3</v>
      </c>
      <c r="E19" s="2">
        <v>8.0222999999999995</v>
      </c>
      <c r="F19" s="3">
        <v>0.61128472222222219</v>
      </c>
      <c r="H19" s="16"/>
    </row>
    <row r="20" spans="1:8" x14ac:dyDescent="0.3">
      <c r="A20" s="11" t="s">
        <v>10</v>
      </c>
      <c r="B20" s="3">
        <v>5.8356481481481481E-2</v>
      </c>
      <c r="C20" s="3">
        <v>5.6620370370370376E-2</v>
      </c>
      <c r="D20" s="15">
        <f>C20-C19</f>
        <v>2.9166666666666785E-3</v>
      </c>
      <c r="E20" s="2">
        <v>7.4295999999999998</v>
      </c>
      <c r="F20" s="3">
        <v>0.62085648148148154</v>
      </c>
      <c r="H20" s="16"/>
    </row>
    <row r="21" spans="1:8" x14ac:dyDescent="0.3">
      <c r="A21" s="11"/>
      <c r="B21" s="2"/>
      <c r="C21" s="2"/>
      <c r="D21" s="2"/>
      <c r="E21" s="2"/>
      <c r="F21" s="2"/>
    </row>
    <row r="22" spans="1:8" x14ac:dyDescent="0.3">
      <c r="B22" s="2"/>
      <c r="C22" s="2"/>
      <c r="D22" s="2"/>
      <c r="E22" s="2"/>
      <c r="F22" s="2"/>
    </row>
    <row r="23" spans="1:8" x14ac:dyDescent="0.3">
      <c r="B23" s="2"/>
      <c r="C23" s="2"/>
      <c r="D23" s="2"/>
      <c r="E23" s="2"/>
      <c r="F23" s="2"/>
    </row>
    <row r="24" spans="1:8" x14ac:dyDescent="0.3">
      <c r="F24" s="2"/>
    </row>
    <row r="25" spans="1:8" x14ac:dyDescent="0.3">
      <c r="F25" s="2"/>
    </row>
    <row r="26" spans="1:8" x14ac:dyDescent="0.3">
      <c r="F26" s="2"/>
    </row>
    <row r="27" spans="1:8" x14ac:dyDescent="0.3">
      <c r="F27" s="2"/>
    </row>
  </sheetData>
  <sortState ref="A15:F20">
    <sortCondition ref="C15:C20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20"/>
  <sheetViews>
    <sheetView workbookViewId="0">
      <selection activeCell="B3" sqref="B3"/>
    </sheetView>
  </sheetViews>
  <sheetFormatPr defaultColWidth="11.19921875" defaultRowHeight="15.6" x14ac:dyDescent="0.3"/>
  <cols>
    <col min="1" max="1" width="11.796875" bestFit="1" customWidth="1"/>
    <col min="5" max="5" width="12.296875" bestFit="1" customWidth="1"/>
  </cols>
  <sheetData>
    <row r="1" spans="1:7" x14ac:dyDescent="0.3">
      <c r="A1" s="7" t="s">
        <v>16</v>
      </c>
      <c r="B1" s="1" t="s">
        <v>17</v>
      </c>
      <c r="C1" s="2"/>
      <c r="D1" s="2"/>
      <c r="E1" s="2"/>
      <c r="F1" s="2"/>
    </row>
    <row r="2" spans="1:7" x14ac:dyDescent="0.3">
      <c r="A2" s="7" t="s">
        <v>18</v>
      </c>
      <c r="B2" s="1" t="s">
        <v>29</v>
      </c>
      <c r="C2" s="2"/>
      <c r="D2" s="2"/>
      <c r="E2" s="2"/>
      <c r="F2" s="2"/>
    </row>
    <row r="3" spans="1:7" x14ac:dyDescent="0.3">
      <c r="A3" s="7" t="s">
        <v>20</v>
      </c>
      <c r="B3" s="8">
        <v>0.5625</v>
      </c>
      <c r="C3" s="2"/>
      <c r="D3" s="2"/>
      <c r="E3" s="2"/>
      <c r="F3" s="2"/>
    </row>
    <row r="4" spans="1:7" x14ac:dyDescent="0.3">
      <c r="B4" s="2"/>
      <c r="C4" s="2"/>
      <c r="D4" s="2"/>
      <c r="E4" s="2"/>
      <c r="F4" s="2"/>
    </row>
    <row r="5" spans="1:7" x14ac:dyDescent="0.3">
      <c r="A5" s="1" t="s">
        <v>12</v>
      </c>
      <c r="B5" s="1" t="s">
        <v>13</v>
      </c>
      <c r="C5" s="1" t="s">
        <v>14</v>
      </c>
      <c r="D5" s="1" t="s">
        <v>15</v>
      </c>
      <c r="E5" s="2"/>
      <c r="F5" s="2"/>
    </row>
    <row r="6" spans="1:7" x14ac:dyDescent="0.3">
      <c r="A6" s="2">
        <v>1</v>
      </c>
      <c r="B6" s="2">
        <v>3.05</v>
      </c>
      <c r="C6" s="2">
        <v>85</v>
      </c>
      <c r="D6" s="2">
        <v>119</v>
      </c>
      <c r="E6" s="2"/>
      <c r="F6" s="2"/>
    </row>
    <row r="7" spans="1:7" x14ac:dyDescent="0.3">
      <c r="A7" s="2">
        <v>2</v>
      </c>
      <c r="B7" s="2">
        <v>4.32</v>
      </c>
      <c r="C7" s="2">
        <v>143</v>
      </c>
      <c r="D7" s="2">
        <v>128</v>
      </c>
      <c r="E7" s="2"/>
      <c r="F7" s="2"/>
    </row>
    <row r="8" spans="1:7" x14ac:dyDescent="0.3">
      <c r="A8" s="2">
        <v>3</v>
      </c>
      <c r="B8" s="2">
        <v>0.92</v>
      </c>
      <c r="C8" s="2">
        <v>30</v>
      </c>
      <c r="D8" s="2">
        <v>129</v>
      </c>
      <c r="E8" s="2"/>
      <c r="F8" s="2"/>
    </row>
    <row r="9" spans="1:7" x14ac:dyDescent="0.3">
      <c r="A9" s="2">
        <v>4</v>
      </c>
      <c r="B9" s="2">
        <v>6.48</v>
      </c>
      <c r="C9" s="2">
        <v>292</v>
      </c>
      <c r="D9" s="2">
        <v>127</v>
      </c>
      <c r="E9" s="2"/>
      <c r="F9" s="2"/>
    </row>
    <row r="10" spans="1:7" x14ac:dyDescent="0.3">
      <c r="A10" s="1" t="s">
        <v>21</v>
      </c>
      <c r="B10" s="1">
        <f>SUM(B6:B9)</f>
        <v>14.770000000000001</v>
      </c>
      <c r="C10" s="2"/>
      <c r="D10" s="2"/>
      <c r="E10" s="2"/>
      <c r="F10" s="2"/>
    </row>
    <row r="11" spans="1:7" x14ac:dyDescent="0.3">
      <c r="A11" s="2"/>
      <c r="B11" s="2"/>
      <c r="C11" s="2"/>
      <c r="D11" s="2"/>
      <c r="E11" s="2"/>
      <c r="F11" s="2"/>
    </row>
    <row r="12" spans="1:7" x14ac:dyDescent="0.3">
      <c r="C12" s="2"/>
      <c r="D12" s="2"/>
      <c r="E12" s="2"/>
      <c r="F12" s="2"/>
    </row>
    <row r="13" spans="1:7" x14ac:dyDescent="0.3">
      <c r="B13" s="2"/>
      <c r="C13" s="2"/>
      <c r="D13" s="2"/>
      <c r="E13" s="2"/>
      <c r="F13" s="2"/>
    </row>
    <row r="14" spans="1:7" x14ac:dyDescent="0.3">
      <c r="A14" s="12" t="s">
        <v>0</v>
      </c>
      <c r="B14" s="1" t="s">
        <v>1</v>
      </c>
      <c r="C14" s="1" t="s">
        <v>2</v>
      </c>
      <c r="D14" s="1" t="s">
        <v>3</v>
      </c>
      <c r="E14" s="1" t="s">
        <v>4</v>
      </c>
      <c r="F14" s="1" t="s">
        <v>5</v>
      </c>
      <c r="G14" s="7"/>
    </row>
    <row r="15" spans="1:7" x14ac:dyDescent="0.3">
      <c r="A15" t="s">
        <v>6</v>
      </c>
      <c r="B15" s="3">
        <v>0.11094907407407407</v>
      </c>
      <c r="C15" s="3">
        <v>0.11094907407407407</v>
      </c>
      <c r="D15" s="5">
        <f>C15-C15</f>
        <v>0</v>
      </c>
      <c r="E15" s="2">
        <v>7.7977499999999997</v>
      </c>
      <c r="F15" s="3">
        <v>0.53803240740740743</v>
      </c>
    </row>
    <row r="16" spans="1:7" x14ac:dyDescent="0.3">
      <c r="A16" t="s">
        <v>8</v>
      </c>
      <c r="B16" s="3">
        <v>0.12773148148148147</v>
      </c>
      <c r="C16" s="3">
        <v>0.11540509259259259</v>
      </c>
      <c r="D16" s="5">
        <f>C16-C15</f>
        <v>4.4560185185185119E-3</v>
      </c>
      <c r="E16" s="2">
        <v>7.5004299999999997</v>
      </c>
      <c r="F16" s="3">
        <v>0.55481481481481476</v>
      </c>
    </row>
    <row r="17" spans="1:6" x14ac:dyDescent="0.3">
      <c r="A17" t="s">
        <v>9</v>
      </c>
      <c r="B17" s="3">
        <v>0.10775462962962963</v>
      </c>
      <c r="C17" s="3">
        <v>0.12501157407407407</v>
      </c>
      <c r="D17" s="5">
        <f t="shared" ref="D17:D19" si="0">C17-C16</f>
        <v>9.6064814814814797E-3</v>
      </c>
      <c r="E17" s="2">
        <v>6.87507</v>
      </c>
      <c r="F17" s="3">
        <v>0.53483796296296293</v>
      </c>
    </row>
    <row r="18" spans="1:6" x14ac:dyDescent="0.3">
      <c r="A18" t="s">
        <v>7</v>
      </c>
      <c r="B18" s="3">
        <v>0.10071759259259259</v>
      </c>
      <c r="C18" s="3">
        <v>0.12550925925925926</v>
      </c>
      <c r="D18" s="5">
        <f t="shared" si="0"/>
        <v>4.9768518518519822E-4</v>
      </c>
      <c r="E18" s="2">
        <v>6.8386399999999998</v>
      </c>
      <c r="F18" s="3">
        <v>0.52780092592592587</v>
      </c>
    </row>
    <row r="19" spans="1:6" x14ac:dyDescent="0.3">
      <c r="A19" t="s">
        <v>11</v>
      </c>
      <c r="B19" s="3">
        <v>0.12667824074074074</v>
      </c>
      <c r="C19" s="3">
        <v>0.14042824074074076</v>
      </c>
      <c r="D19" s="5">
        <f t="shared" si="0"/>
        <v>1.4918981481481491E-2</v>
      </c>
      <c r="E19" s="2">
        <v>6</v>
      </c>
      <c r="F19" s="3">
        <v>0.55376157407407411</v>
      </c>
    </row>
    <row r="20" spans="1:6" x14ac:dyDescent="0.3">
      <c r="A20" t="s">
        <v>10</v>
      </c>
      <c r="B20" s="3"/>
      <c r="C20" s="3"/>
      <c r="D20" s="5"/>
      <c r="E20" s="2"/>
      <c r="F20" s="3" t="s">
        <v>33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21"/>
  <sheetViews>
    <sheetView workbookViewId="0">
      <selection activeCell="I18" sqref="I18"/>
    </sheetView>
  </sheetViews>
  <sheetFormatPr defaultColWidth="11.19921875" defaultRowHeight="15.6" x14ac:dyDescent="0.3"/>
  <cols>
    <col min="1" max="1" width="11.796875" bestFit="1" customWidth="1"/>
    <col min="2" max="2" width="8.19921875" style="2" bestFit="1" customWidth="1"/>
    <col min="3" max="3" width="8.796875" style="2" bestFit="1" customWidth="1"/>
    <col min="4" max="4" width="7.19921875" style="5" bestFit="1" customWidth="1"/>
    <col min="5" max="5" width="12.296875" style="2" bestFit="1" customWidth="1"/>
    <col min="6" max="6" width="8.19921875" bestFit="1" customWidth="1"/>
  </cols>
  <sheetData>
    <row r="1" spans="1:6" x14ac:dyDescent="0.3">
      <c r="A1" s="7" t="s">
        <v>16</v>
      </c>
      <c r="B1" s="1" t="s">
        <v>17</v>
      </c>
    </row>
    <row r="2" spans="1:6" x14ac:dyDescent="0.3">
      <c r="A2" s="7" t="s">
        <v>18</v>
      </c>
      <c r="B2" s="1" t="s">
        <v>19</v>
      </c>
    </row>
    <row r="3" spans="1:6" x14ac:dyDescent="0.3">
      <c r="A3" s="7" t="s">
        <v>20</v>
      </c>
      <c r="B3" s="8">
        <v>0.52083333333333337</v>
      </c>
    </row>
    <row r="5" spans="1:6" s="7" customFormat="1" x14ac:dyDescent="0.3">
      <c r="A5" s="1" t="s">
        <v>12</v>
      </c>
      <c r="B5" s="1" t="s">
        <v>13</v>
      </c>
      <c r="C5" s="1" t="s">
        <v>14</v>
      </c>
      <c r="D5" s="1" t="s">
        <v>15</v>
      </c>
      <c r="E5" s="1"/>
    </row>
    <row r="6" spans="1:6" x14ac:dyDescent="0.3">
      <c r="A6" s="2">
        <v>1</v>
      </c>
      <c r="B6" s="2">
        <v>11.65</v>
      </c>
      <c r="C6" s="2">
        <v>59</v>
      </c>
      <c r="D6" s="2">
        <v>40</v>
      </c>
    </row>
    <row r="7" spans="1:6" x14ac:dyDescent="0.3">
      <c r="A7" s="2">
        <v>2</v>
      </c>
      <c r="B7" s="2">
        <v>11.62</v>
      </c>
      <c r="C7" s="2">
        <v>233</v>
      </c>
      <c r="D7" s="2">
        <v>40</v>
      </c>
    </row>
    <row r="8" spans="1:6" x14ac:dyDescent="0.3">
      <c r="A8" s="2">
        <v>3</v>
      </c>
      <c r="B8" s="2">
        <v>4.47</v>
      </c>
      <c r="C8" s="2">
        <v>307</v>
      </c>
      <c r="D8" s="2">
        <v>40</v>
      </c>
    </row>
    <row r="9" spans="1:6" x14ac:dyDescent="0.3">
      <c r="A9" s="2" t="s">
        <v>21</v>
      </c>
      <c r="B9" s="2">
        <f>SUM(B6:B8)</f>
        <v>27.74</v>
      </c>
    </row>
    <row r="14" spans="1:6" s="7" customFormat="1" x14ac:dyDescent="0.3">
      <c r="A14" s="7" t="s">
        <v>0</v>
      </c>
      <c r="B14" s="1" t="s">
        <v>1</v>
      </c>
      <c r="C14" s="1" t="s">
        <v>2</v>
      </c>
      <c r="D14" s="4" t="s">
        <v>3</v>
      </c>
      <c r="E14" s="1" t="s">
        <v>4</v>
      </c>
      <c r="F14" s="1" t="s">
        <v>5</v>
      </c>
    </row>
    <row r="15" spans="1:6" x14ac:dyDescent="0.3">
      <c r="A15" t="s">
        <v>6</v>
      </c>
      <c r="B15" s="3">
        <v>0.13185185185185186</v>
      </c>
      <c r="C15" s="3">
        <v>0.13185185185185186</v>
      </c>
      <c r="D15" s="5">
        <f>C15-C15</f>
        <v>0</v>
      </c>
      <c r="E15" s="6">
        <v>14.03139</v>
      </c>
      <c r="F15" s="3">
        <v>0.65268518518518526</v>
      </c>
    </row>
    <row r="16" spans="1:6" x14ac:dyDescent="0.3">
      <c r="A16" t="s">
        <v>7</v>
      </c>
      <c r="B16" s="3">
        <v>0.11571759259259258</v>
      </c>
      <c r="C16" s="3">
        <v>0.13560185185185183</v>
      </c>
      <c r="D16" s="15">
        <f>C16-C15</f>
        <v>3.7499999999999756E-3</v>
      </c>
      <c r="E16" s="6">
        <v>13.44881</v>
      </c>
      <c r="F16" s="3">
        <v>0.63655092592592599</v>
      </c>
    </row>
    <row r="17" spans="1:6" x14ac:dyDescent="0.3">
      <c r="A17" t="s">
        <v>8</v>
      </c>
      <c r="B17" s="3">
        <v>0.13075231481481481</v>
      </c>
      <c r="C17" s="3">
        <v>0.15006944444444445</v>
      </c>
      <c r="D17" s="15">
        <f t="shared" ref="D17:D20" si="0">C17-C16</f>
        <v>1.4467592592592615E-2</v>
      </c>
      <c r="E17" s="6">
        <v>11.877039999999999</v>
      </c>
      <c r="F17" s="3">
        <v>0.65158564814814812</v>
      </c>
    </row>
    <row r="18" spans="1:6" x14ac:dyDescent="0.3">
      <c r="A18" t="s">
        <v>9</v>
      </c>
      <c r="B18" s="3">
        <v>0.12974537037037037</v>
      </c>
      <c r="C18" s="3">
        <v>0.15060185185185185</v>
      </c>
      <c r="D18" s="15">
        <f t="shared" si="0"/>
        <v>5.3240740740739811E-4</v>
      </c>
      <c r="E18" s="6">
        <v>11.831569999999999</v>
      </c>
      <c r="F18" s="3">
        <v>0.65057870370370374</v>
      </c>
    </row>
    <row r="19" spans="1:6" x14ac:dyDescent="0.3">
      <c r="A19" t="s">
        <v>10</v>
      </c>
      <c r="B19" s="3">
        <v>0.17047453703703705</v>
      </c>
      <c r="C19" s="3">
        <v>0.16460648148148146</v>
      </c>
      <c r="D19" s="15">
        <f t="shared" si="0"/>
        <v>1.4004629629629617E-2</v>
      </c>
      <c r="E19" s="6">
        <v>10.27139</v>
      </c>
      <c r="F19" s="3">
        <v>0.69130787037037045</v>
      </c>
    </row>
    <row r="20" spans="1:6" x14ac:dyDescent="0.3">
      <c r="A20" t="s">
        <v>11</v>
      </c>
      <c r="B20" s="3">
        <v>0.15082175925925925</v>
      </c>
      <c r="C20" s="3">
        <v>0.17158564814814814</v>
      </c>
      <c r="D20" s="15">
        <f t="shared" si="0"/>
        <v>6.9791666666666752E-3</v>
      </c>
      <c r="E20" s="6">
        <v>9.6660400000000006</v>
      </c>
      <c r="F20" s="3">
        <v>0.6716550925925926</v>
      </c>
    </row>
    <row r="21" spans="1:6" x14ac:dyDescent="0.3">
      <c r="F21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BVI18</vt:lpstr>
      <vt:lpstr>BVI18 R1</vt:lpstr>
      <vt:lpstr>BVI18 R2</vt:lpstr>
      <vt:lpstr>BVI18 R3</vt:lpstr>
      <vt:lpstr>BVI18 R4</vt:lpstr>
      <vt:lpstr>BVI18 R5</vt:lpstr>
      <vt:lpstr>BVI18-R2 prelim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LWR</dc:creator>
  <cp:lastModifiedBy>Charles Goodrich</cp:lastModifiedBy>
  <dcterms:created xsi:type="dcterms:W3CDTF">2018-03-30T21:33:23Z</dcterms:created>
  <dcterms:modified xsi:type="dcterms:W3CDTF">2018-07-26T21:26:03Z</dcterms:modified>
</cp:coreProperties>
</file>